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1610" windowHeight="8070" tabRatio="731" activeTab="3"/>
  </bookViews>
  <sheets>
    <sheet name="показатели факт2012 ВС" sheetId="1" r:id="rId1"/>
    <sheet name="расходы факт2012 ВС" sheetId="2" r:id="rId2"/>
    <sheet name="показатели факт2012 ВО" sheetId="3" r:id="rId3"/>
    <sheet name="расходы факт2012 ВО" sheetId="4" r:id="rId4"/>
  </sheets>
  <definedNames>
    <definedName name="_xlnm.Print_Area" localSheetId="2">'показатели факт2012 ВО'!$A$1:$D$22</definedName>
    <definedName name="_xlnm.Print_Area" localSheetId="0">'показатели факт2012 ВС'!$A$1:$D$27</definedName>
    <definedName name="_xlnm.Print_Area" localSheetId="3">'расходы факт2012 ВО'!$A$1:$C$27</definedName>
    <definedName name="_xlnm.Print_Area" localSheetId="1">'расходы факт2012 ВС'!$A$1:$C$26</definedName>
  </definedNames>
  <calcPr calcId="145621"/>
</workbook>
</file>

<file path=xl/calcChain.xml><?xml version="1.0" encoding="utf-8"?>
<calcChain xmlns="http://schemas.openxmlformats.org/spreadsheetml/2006/main">
  <c r="C26" i="4" l="1"/>
  <c r="C25" i="2" l="1"/>
  <c r="D11" i="3" l="1"/>
  <c r="D18" i="1" l="1"/>
  <c r="A12" i="3"/>
  <c r="A14" i="1"/>
  <c r="A15" i="1" s="1"/>
  <c r="A16" i="1" s="1"/>
  <c r="A19" i="1" s="1"/>
  <c r="A20" i="1" s="1"/>
  <c r="A21" i="1" s="1"/>
  <c r="A22" i="1" s="1"/>
  <c r="A23" i="1" s="1"/>
  <c r="A25" i="1" s="1"/>
  <c r="A26" i="1" s="1"/>
  <c r="A27" i="1" s="1"/>
  <c r="A15" i="3" l="1"/>
  <c r="A16" i="3" s="1"/>
  <c r="A17" i="3" s="1"/>
  <c r="A18" i="3" s="1"/>
  <c r="A20" i="3" s="1"/>
  <c r="A21" i="3" s="1"/>
  <c r="A22" i="3" s="1"/>
  <c r="A13" i="3"/>
  <c r="C19" i="4"/>
  <c r="C16" i="4"/>
  <c r="C14" i="4"/>
  <c r="C19" i="2"/>
  <c r="C16" i="2"/>
  <c r="C14" i="2"/>
  <c r="D22" i="3" l="1"/>
  <c r="D27" i="1" l="1"/>
</calcChain>
</file>

<file path=xl/sharedStrings.xml><?xml version="1.0" encoding="utf-8"?>
<sst xmlns="http://schemas.openxmlformats.org/spreadsheetml/2006/main" count="155" uniqueCount="86">
  <si>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</si>
  <si>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</si>
  <si>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</si>
  <si>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</si>
  <si>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</si>
  <si>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</si>
  <si>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</si>
  <si>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</si>
  <si>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</si>
  <si>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</si>
  <si>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</si>
  <si>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</si>
  <si>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</si>
  <si>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</si>
  <si>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</si>
  <si>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</si>
  <si>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</si>
  <si>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</si>
  <si>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</si>
  <si>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</si>
  <si>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</si>
  <si>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</si>
  <si>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</si>
  <si>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</si>
  <si>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</si>
  <si>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</si>
  <si>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</si>
  <si>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</si>
  <si>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</si>
  <si>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</si>
  <si>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</si>
  <si>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</si>
  <si>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тыс. руб. (без НДС)</t>
  </si>
  <si>
    <t>№
п/п</t>
  </si>
  <si>
    <t>Величина</t>
  </si>
  <si>
    <t>Расходы на покупаемую электрическую энергию</t>
  </si>
  <si>
    <t>объем электрической энергии,  тыс.кВт*ч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</si>
  <si>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</si>
  <si>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</si>
  <si>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</si>
  <si>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</si>
  <si>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</si>
  <si>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Затраты на оплату труда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</si>
  <si>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</si>
  <si>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</si>
  <si>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</si>
  <si>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</si>
  <si>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</si>
  <si>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</si>
  <si>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</si>
  <si>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</si>
  <si>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</si>
  <si>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</si>
  <si>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</si>
  <si>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</si>
  <si>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</si>
  <si>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</si>
  <si>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</si>
  <si>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</si>
  <si>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</si>
  <si>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</si>
  <si>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</si>
  <si>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</si>
  <si>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</si>
  <si>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</si>
  <si>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</si>
  <si>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</si>
  <si>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</si>
  <si>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</si>
  <si>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Объем покупной воды</t>
  </si>
  <si>
    <t>6.1</t>
  </si>
  <si>
    <t>6.2</t>
  </si>
  <si>
    <t xml:space="preserve">Расходы на оплату покупной холодной воды </t>
  </si>
  <si>
    <t>2.1</t>
  </si>
  <si>
    <t>2.2</t>
  </si>
  <si>
    <t>9</t>
  </si>
  <si>
    <t>Объем сточных вод, принятых от других регулируемых организаций</t>
  </si>
  <si>
    <t>Расходы на оплату услуг по перекачке и очистке сточных вод другими организациями</t>
  </si>
  <si>
    <t>в том числе расходы на услуги производственного характера, выполняемые по договорам с организациями на проведение регламентных работ в рамках технологического процесса</t>
  </si>
  <si>
    <t>за  2012 год</t>
  </si>
  <si>
    <t>Факт 2012г.</t>
  </si>
  <si>
    <t>Структура основных производственных расходов
КГУП "Примтеплоэнерго" за 2012 год 
 в сфере холодного водоснабжения</t>
  </si>
  <si>
    <t>Структура основных производственных расходов
КГУП "Примтеплоэнерго" за 2012 год 
 в сфере  водоотведения</t>
  </si>
  <si>
    <t>(по Славянскому городскому поселению)</t>
  </si>
  <si>
    <t>Расходы, переданные по внутрихозяйственному обороту</t>
  </si>
  <si>
    <t>Расходы, полученные по внутрихозяйственному обороту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</si>
</sst>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100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9" fillId="0" borderId="0" xfId="0" applyFont="1" applyAlignment="1">
      <alignment horizontal="right"/>
    </xf>
    <xf numFmtId="0" fontId="8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8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43" fontId="8" fillId="0" borderId="2" xfId="0" applyNumberFormat="1" applyFon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Border="1"/>
    <xf numFmtId="0" fontId="10" fillId="0" borderId="0" xfId="0" applyFont="1"/>
    <xf numFmtId="0" fontId="2" fillId="0" borderId="2" xfId="0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1" fontId="10" fillId="0" borderId="0" xfId="0" applyNumberFormat="1" applyFont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165" fontId="8" fillId="0" borderId="9" xfId="0" applyNumberFormat="1" applyFont="1" applyBorder="1"/>
    <xf numFmtId="0" fontId="8" fillId="0" borderId="0" xfId="0" applyFont="1" applyBorder="1"/>
    <xf numFmtId="0" fontId="11" fillId="0" borderId="0" xfId="0" applyFont="1" applyBorder="1" applyAlignment="1">
      <alignment horizontal="left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4" fontId="2" fillId="2" borderId="0" xfId="2" applyNumberFormat="1" applyFont="1" applyFill="1"/>
    <xf numFmtId="0" fontId="2" fillId="2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12" fillId="0" borderId="0" xfId="0" applyFont="1"/>
    <xf numFmtId="0" fontId="12" fillId="0" borderId="0" xfId="0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8" fillId="0" borderId="2" xfId="0" applyNumberFormat="1" applyFont="1" applyFill="1" applyBorder="1"/>
    <xf numFmtId="0" fontId="5" fillId="2" borderId="2" xfId="2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BreakPreview" zoomScale="80" zoomScaleNormal="60" zoomScaleSheetLayoutView="80" workbookViewId="0">
      <pane xSplit="2" ySplit="10" topLeftCell="C20" activePane="bottomRight" state="frozen"/>
      <selection activeCell="B13" sqref="B13"/>
      <selection pane="topRight" activeCell="B13" sqref="B13"/>
      <selection pane="bottomLeft" activeCell="B13" sqref="B13"/>
      <selection pane="bottomRight" activeCell="D12" sqref="D12"/>
    </sheetView>
  </sheetViews>
  <sheetFormatPr defaultRowHeight="33.950000000000003" customHeight="1" x14ac:dyDescent="0.25"/>
  <cols>
    <col min="1" max="1" width="5.7109375" style="31" customWidth="1"/>
    <col min="2" max="2" width="84.5703125" style="31" customWidth="1"/>
    <col min="3" max="3" width="13.5703125" style="32" customWidth="1"/>
    <col min="4" max="4" width="23" style="31" customWidth="1"/>
    <col min="5" max="5" width="22.7109375" style="31" customWidth="1"/>
    <col min="6" max="6" width="16" style="31" customWidth="1"/>
    <col min="7" max="16384" width="9.140625" style="31"/>
  </cols>
  <sheetData>
    <row r="1" spans="1:6" ht="3.75" customHeight="1" x14ac:dyDescent="0.25">
      <c r="D1" s="33"/>
    </row>
    <row r="2" spans="1:6" ht="21.75" customHeight="1" x14ac:dyDescent="0.25">
      <c r="A2" s="84" t="s">
        <v>0</v>
      </c>
      <c r="B2" s="84"/>
      <c r="C2" s="84"/>
      <c r="D2" s="84"/>
    </row>
    <row r="3" spans="1:6" ht="21.75" customHeight="1" x14ac:dyDescent="0.25">
      <c r="A3" s="85" t="s">
        <v>1</v>
      </c>
      <c r="B3" s="85"/>
      <c r="C3" s="85"/>
      <c r="D3" s="85"/>
    </row>
    <row r="4" spans="1:6" ht="21.75" customHeight="1" x14ac:dyDescent="0.25">
      <c r="A4" s="85" t="s">
        <v>79</v>
      </c>
      <c r="B4" s="85"/>
      <c r="C4" s="85"/>
      <c r="D4" s="85"/>
    </row>
    <row r="5" spans="1:6" ht="6.75" customHeight="1" x14ac:dyDescent="0.25">
      <c r="A5" s="34"/>
      <c r="B5" s="34"/>
      <c r="C5" s="34"/>
      <c r="D5" s="34"/>
    </row>
    <row r="6" spans="1:6" s="37" customFormat="1" ht="27" customHeight="1" x14ac:dyDescent="0.3">
      <c r="A6" s="35" t="s">
        <v>83</v>
      </c>
      <c r="B6" s="36"/>
      <c r="C6" s="36"/>
      <c r="D6" s="36"/>
    </row>
    <row r="7" spans="1:6" ht="3" customHeight="1" x14ac:dyDescent="0.25">
      <c r="A7" s="38"/>
      <c r="B7" s="38"/>
      <c r="C7" s="38"/>
      <c r="D7" s="38"/>
    </row>
    <row r="8" spans="1:6" ht="39.75" customHeight="1" x14ac:dyDescent="0.25">
      <c r="A8" s="39" t="s">
        <v>2</v>
      </c>
      <c r="B8" s="39" t="s">
        <v>3</v>
      </c>
      <c r="C8" s="39" t="s">
        <v>4</v>
      </c>
      <c r="D8" s="39" t="s">
        <v>80</v>
      </c>
    </row>
    <row r="9" spans="1:6" ht="21" customHeight="1" x14ac:dyDescent="0.25">
      <c r="A9" s="40">
        <v>1</v>
      </c>
      <c r="B9" s="40">
        <v>2</v>
      </c>
      <c r="C9" s="40">
        <v>3</v>
      </c>
      <c r="D9" s="40">
        <v>4</v>
      </c>
    </row>
    <row r="10" spans="1:6" ht="25.5" customHeight="1" x14ac:dyDescent="0.25">
      <c r="A10" s="86" t="s">
        <v>5</v>
      </c>
      <c r="B10" s="86"/>
      <c r="C10" s="86"/>
      <c r="D10" s="86"/>
    </row>
    <row r="11" spans="1:6" ht="31.5" customHeight="1" x14ac:dyDescent="0.25">
      <c r="A11" s="3" t="s">
        <v>6</v>
      </c>
      <c r="B11" s="5" t="s">
        <v>7</v>
      </c>
      <c r="C11" s="41" t="s">
        <v>8</v>
      </c>
      <c r="D11" s="2">
        <v>1072.413</v>
      </c>
    </row>
    <row r="12" spans="1:6" ht="31.5" customHeight="1" x14ac:dyDescent="0.25">
      <c r="A12" s="3" t="s">
        <v>38</v>
      </c>
      <c r="B12" s="5" t="s">
        <v>69</v>
      </c>
      <c r="C12" s="41" t="s">
        <v>8</v>
      </c>
      <c r="D12" s="78">
        <v>0</v>
      </c>
    </row>
    <row r="13" spans="1:6" ht="31.5" customHeight="1" x14ac:dyDescent="0.25">
      <c r="A13" s="1">
        <v>3</v>
      </c>
      <c r="B13" s="42" t="s">
        <v>9</v>
      </c>
      <c r="C13" s="41" t="s">
        <v>10</v>
      </c>
      <c r="D13" s="43">
        <v>2.4</v>
      </c>
    </row>
    <row r="14" spans="1:6" ht="31.5" customHeight="1" x14ac:dyDescent="0.25">
      <c r="A14" s="1">
        <f t="shared" ref="A14:A16" si="0">A13+1</f>
        <v>4</v>
      </c>
      <c r="B14" s="5" t="s">
        <v>11</v>
      </c>
      <c r="C14" s="41" t="s">
        <v>8</v>
      </c>
      <c r="D14" s="77">
        <v>0</v>
      </c>
    </row>
    <row r="15" spans="1:6" ht="30.95" customHeight="1" x14ac:dyDescent="0.25">
      <c r="A15" s="1">
        <f t="shared" si="0"/>
        <v>5</v>
      </c>
      <c r="B15" s="5" t="s">
        <v>12</v>
      </c>
      <c r="C15" s="41" t="s">
        <v>10</v>
      </c>
      <c r="D15" s="2">
        <v>8.1</v>
      </c>
    </row>
    <row r="16" spans="1:6" ht="30.95" customHeight="1" x14ac:dyDescent="0.25">
      <c r="A16" s="1">
        <f t="shared" si="0"/>
        <v>6</v>
      </c>
      <c r="B16" s="5" t="s">
        <v>13</v>
      </c>
      <c r="C16" s="41" t="s">
        <v>8</v>
      </c>
      <c r="D16" s="2">
        <v>943.89400000000001</v>
      </c>
      <c r="F16" s="44"/>
    </row>
    <row r="17" spans="1:6" ht="31.5" customHeight="1" x14ac:dyDescent="0.25">
      <c r="A17" s="3" t="s">
        <v>70</v>
      </c>
      <c r="B17" s="45" t="s">
        <v>15</v>
      </c>
      <c r="C17" s="41" t="s">
        <v>8</v>
      </c>
      <c r="D17" s="2">
        <v>701.92399999999998</v>
      </c>
      <c r="F17" s="44"/>
    </row>
    <row r="18" spans="1:6" ht="31.5" customHeight="1" x14ac:dyDescent="0.25">
      <c r="A18" s="3" t="s">
        <v>71</v>
      </c>
      <c r="B18" s="45" t="s">
        <v>17</v>
      </c>
      <c r="C18" s="41" t="s">
        <v>8</v>
      </c>
      <c r="D18" s="77">
        <f>D16-D17</f>
        <v>241.97000000000003</v>
      </c>
      <c r="F18" s="44"/>
    </row>
    <row r="19" spans="1:6" ht="31.5" customHeight="1" x14ac:dyDescent="0.25">
      <c r="A19" s="1">
        <f>A16+1</f>
        <v>7</v>
      </c>
      <c r="B19" s="42" t="s">
        <v>18</v>
      </c>
      <c r="C19" s="41" t="s">
        <v>19</v>
      </c>
      <c r="D19" s="78">
        <v>1.4</v>
      </c>
    </row>
    <row r="20" spans="1:6" ht="31.5" customHeight="1" x14ac:dyDescent="0.25">
      <c r="A20" s="1">
        <f>A19+1</f>
        <v>8</v>
      </c>
      <c r="B20" s="5" t="s">
        <v>20</v>
      </c>
      <c r="C20" s="41" t="s">
        <v>21</v>
      </c>
      <c r="D20" s="77">
        <v>31.6</v>
      </c>
    </row>
    <row r="21" spans="1:6" ht="31.5" customHeight="1" x14ac:dyDescent="0.25">
      <c r="A21" s="1">
        <f t="shared" ref="A21:A23" si="1">A20+1</f>
        <v>9</v>
      </c>
      <c r="B21" s="5" t="s">
        <v>22</v>
      </c>
      <c r="C21" s="41" t="s">
        <v>23</v>
      </c>
      <c r="D21" s="79">
        <v>0</v>
      </c>
    </row>
    <row r="22" spans="1:6" ht="31.5" customHeight="1" x14ac:dyDescent="0.25">
      <c r="A22" s="1">
        <f t="shared" si="1"/>
        <v>10</v>
      </c>
      <c r="B22" s="5" t="s">
        <v>24</v>
      </c>
      <c r="C22" s="41" t="s">
        <v>23</v>
      </c>
      <c r="D22" s="79">
        <v>2</v>
      </c>
    </row>
    <row r="23" spans="1:6" ht="31.5" customHeight="1" x14ac:dyDescent="0.25">
      <c r="A23" s="1">
        <f t="shared" si="1"/>
        <v>11</v>
      </c>
      <c r="B23" s="5" t="s">
        <v>25</v>
      </c>
      <c r="C23" s="41" t="s">
        <v>26</v>
      </c>
      <c r="D23" s="79">
        <v>25</v>
      </c>
    </row>
    <row r="24" spans="1:6" ht="25.5" customHeight="1" x14ac:dyDescent="0.25">
      <c r="A24" s="87" t="s">
        <v>27</v>
      </c>
      <c r="B24" s="88"/>
      <c r="C24" s="88"/>
      <c r="D24" s="89"/>
    </row>
    <row r="25" spans="1:6" ht="32.25" customHeight="1" x14ac:dyDescent="0.25">
      <c r="A25" s="1">
        <f>A23+1</f>
        <v>12</v>
      </c>
      <c r="B25" s="46" t="s">
        <v>28</v>
      </c>
      <c r="C25" s="47" t="s">
        <v>29</v>
      </c>
      <c r="D25" s="80">
        <v>8806.5458999999973</v>
      </c>
      <c r="F25" s="44"/>
    </row>
    <row r="26" spans="1:6" ht="33" customHeight="1" x14ac:dyDescent="0.25">
      <c r="A26" s="1">
        <f>A25+1</f>
        <v>13</v>
      </c>
      <c r="B26" s="5" t="s">
        <v>30</v>
      </c>
      <c r="C26" s="47" t="s">
        <v>29</v>
      </c>
      <c r="D26" s="80">
        <v>16253.874380000001</v>
      </c>
      <c r="F26" s="44"/>
    </row>
    <row r="27" spans="1:6" ht="36.75" customHeight="1" x14ac:dyDescent="0.25">
      <c r="A27" s="1">
        <f>A26+1</f>
        <v>14</v>
      </c>
      <c r="B27" s="5" t="s">
        <v>31</v>
      </c>
      <c r="C27" s="47" t="s">
        <v>29</v>
      </c>
      <c r="D27" s="80">
        <f>D25-D26</f>
        <v>-7447.3284800000038</v>
      </c>
      <c r="F27" s="44"/>
    </row>
  </sheetData>
  <mergeCells count="5">
    <mergeCell ref="A2:D2"/>
    <mergeCell ref="A3:D3"/>
    <mergeCell ref="A4:D4"/>
    <mergeCell ref="A10:D10"/>
    <mergeCell ref="A24:D24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view="pageBreakPreview" zoomScale="80" zoomScaleNormal="90" zoomScaleSheetLayoutView="80" workbookViewId="0">
      <pane xSplit="2" ySplit="10" topLeftCell="C15" activePane="bottomRight" state="frozen"/>
      <selection activeCell="B13" sqref="B13"/>
      <selection pane="topRight" activeCell="B13" sqref="B13"/>
      <selection pane="bottomLeft" activeCell="B13" sqref="B13"/>
      <selection pane="bottomRight" activeCell="B25" sqref="B25"/>
    </sheetView>
  </sheetViews>
  <sheetFormatPr defaultRowHeight="12.75" x14ac:dyDescent="0.2"/>
  <cols>
    <col min="1" max="1" width="8.28515625" style="51" customWidth="1"/>
    <col min="2" max="2" width="62.85546875" style="51" customWidth="1"/>
    <col min="3" max="3" width="18.42578125" style="51" customWidth="1"/>
    <col min="4" max="4" width="12.5703125" style="51" customWidth="1"/>
    <col min="5" max="16384" width="9.140625" style="51"/>
  </cols>
  <sheetData>
    <row r="1" spans="1:3" ht="6.75" customHeight="1" x14ac:dyDescent="0.2">
      <c r="C1" s="52"/>
    </row>
    <row r="2" spans="1:3" ht="62.25" customHeight="1" x14ac:dyDescent="0.3">
      <c r="A2" s="90" t="s">
        <v>81</v>
      </c>
      <c r="B2" s="90"/>
      <c r="C2" s="90"/>
    </row>
    <row r="3" spans="1:3" ht="9" customHeight="1" x14ac:dyDescent="0.3">
      <c r="A3" s="53"/>
      <c r="B3" s="53"/>
      <c r="C3" s="53"/>
    </row>
    <row r="4" spans="1:3" ht="9" customHeight="1" x14ac:dyDescent="0.25">
      <c r="A4" s="54"/>
      <c r="B4" s="54"/>
      <c r="C4" s="55"/>
    </row>
    <row r="5" spans="1:3" s="56" customFormat="1" ht="20.25" customHeight="1" x14ac:dyDescent="0.3">
      <c r="A5" s="35" t="s">
        <v>83</v>
      </c>
      <c r="C5" s="57" t="s">
        <v>32</v>
      </c>
    </row>
    <row r="6" spans="1:3" ht="9.75" customHeight="1" x14ac:dyDescent="0.25">
      <c r="A6" s="54"/>
      <c r="B6" s="54"/>
      <c r="C6" s="55"/>
    </row>
    <row r="7" spans="1:3" ht="15.75" customHeight="1" x14ac:dyDescent="0.2">
      <c r="A7" s="91" t="s">
        <v>33</v>
      </c>
      <c r="B7" s="91" t="s">
        <v>3</v>
      </c>
      <c r="C7" s="94" t="s">
        <v>34</v>
      </c>
    </row>
    <row r="8" spans="1:3" ht="15.75" customHeight="1" x14ac:dyDescent="0.2">
      <c r="A8" s="92"/>
      <c r="B8" s="92"/>
      <c r="C8" s="94"/>
    </row>
    <row r="9" spans="1:3" ht="15.75" customHeight="1" x14ac:dyDescent="0.2">
      <c r="A9" s="93"/>
      <c r="B9" s="93"/>
      <c r="C9" s="94"/>
    </row>
    <row r="10" spans="1:3" ht="17.25" customHeight="1" x14ac:dyDescent="0.2">
      <c r="A10" s="58">
        <v>1</v>
      </c>
      <c r="B10" s="58">
        <v>2</v>
      </c>
      <c r="C10" s="58">
        <v>3</v>
      </c>
    </row>
    <row r="11" spans="1:3" ht="17.25" customHeight="1" x14ac:dyDescent="0.2">
      <c r="A11" s="58">
        <v>1</v>
      </c>
      <c r="B11" s="42" t="s">
        <v>72</v>
      </c>
      <c r="C11" s="81">
        <v>0</v>
      </c>
    </row>
    <row r="12" spans="1:3" ht="18.75" customHeight="1" x14ac:dyDescent="0.2">
      <c r="A12" s="59" t="s">
        <v>38</v>
      </c>
      <c r="B12" s="42" t="s">
        <v>35</v>
      </c>
      <c r="C12" s="60">
        <v>5348.95</v>
      </c>
    </row>
    <row r="13" spans="1:3" ht="18" customHeight="1" x14ac:dyDescent="0.2">
      <c r="A13" s="59" t="s">
        <v>73</v>
      </c>
      <c r="B13" s="61" t="s">
        <v>36</v>
      </c>
      <c r="C13" s="60">
        <v>1458.7670000000001</v>
      </c>
    </row>
    <row r="14" spans="1:3" ht="18" customHeight="1" x14ac:dyDescent="0.2">
      <c r="A14" s="59" t="s">
        <v>74</v>
      </c>
      <c r="B14" s="61" t="s">
        <v>37</v>
      </c>
      <c r="C14" s="62">
        <f>IF(C13=0,,C12/C13)</f>
        <v>3.6667610386031488</v>
      </c>
    </row>
    <row r="15" spans="1:3" ht="18" customHeight="1" x14ac:dyDescent="0.2">
      <c r="A15" s="59" t="s">
        <v>40</v>
      </c>
      <c r="B15" s="42" t="s">
        <v>39</v>
      </c>
      <c r="C15" s="60">
        <v>0</v>
      </c>
    </row>
    <row r="16" spans="1:3" s="66" customFormat="1" ht="31.5" x14ac:dyDescent="0.2">
      <c r="A16" s="63" t="s">
        <v>44</v>
      </c>
      <c r="B16" s="64" t="s">
        <v>41</v>
      </c>
      <c r="C16" s="65">
        <f>SUM(C17:C18)</f>
        <v>8706.2799999999988</v>
      </c>
    </row>
    <row r="17" spans="1:4" ht="18" customHeight="1" x14ac:dyDescent="0.2">
      <c r="A17" s="59" t="s">
        <v>46</v>
      </c>
      <c r="B17" s="67" t="s">
        <v>42</v>
      </c>
      <c r="C17" s="60">
        <v>6791.16</v>
      </c>
    </row>
    <row r="18" spans="1:4" ht="18" customHeight="1" x14ac:dyDescent="0.2">
      <c r="A18" s="59" t="s">
        <v>48</v>
      </c>
      <c r="B18" s="67" t="s">
        <v>43</v>
      </c>
      <c r="C18" s="60">
        <v>1915.12</v>
      </c>
    </row>
    <row r="19" spans="1:4" s="66" customFormat="1" ht="18" customHeight="1" x14ac:dyDescent="0.2">
      <c r="A19" s="68" t="s">
        <v>50</v>
      </c>
      <c r="B19" s="69" t="s">
        <v>45</v>
      </c>
      <c r="C19" s="65">
        <f>SUM(C20:C21)</f>
        <v>15.52</v>
      </c>
    </row>
    <row r="20" spans="1:4" ht="18" customHeight="1" x14ac:dyDescent="0.2">
      <c r="A20" s="59" t="s">
        <v>14</v>
      </c>
      <c r="B20" s="67" t="s">
        <v>47</v>
      </c>
      <c r="C20" s="60">
        <v>0</v>
      </c>
    </row>
    <row r="21" spans="1:4" ht="18" customHeight="1" x14ac:dyDescent="0.2">
      <c r="A21" s="59" t="s">
        <v>16</v>
      </c>
      <c r="B21" s="67" t="s">
        <v>49</v>
      </c>
      <c r="C21" s="60">
        <v>15.52</v>
      </c>
    </row>
    <row r="22" spans="1:4" ht="18" customHeight="1" x14ac:dyDescent="0.2">
      <c r="A22" s="59" t="s">
        <v>52</v>
      </c>
      <c r="B22" s="70" t="s">
        <v>51</v>
      </c>
      <c r="C22" s="60">
        <v>67.5</v>
      </c>
    </row>
    <row r="23" spans="1:4" ht="48" customHeight="1" x14ac:dyDescent="0.2">
      <c r="A23" s="59"/>
      <c r="B23" s="70" t="s">
        <v>78</v>
      </c>
      <c r="C23" s="60">
        <v>0</v>
      </c>
    </row>
    <row r="24" spans="1:4" ht="15.75" x14ac:dyDescent="0.2">
      <c r="A24" s="59" t="s">
        <v>54</v>
      </c>
      <c r="B24" s="70" t="s">
        <v>84</v>
      </c>
      <c r="C24" s="60">
        <v>277.75</v>
      </c>
    </row>
    <row r="25" spans="1:4" ht="31.5" x14ac:dyDescent="0.2">
      <c r="A25" s="59" t="s">
        <v>56</v>
      </c>
      <c r="B25" s="70" t="s">
        <v>55</v>
      </c>
      <c r="C25" s="60">
        <f>C24+C26-C12-C15-C16-C19-C22</f>
        <v>2393.3700000000031</v>
      </c>
    </row>
    <row r="26" spans="1:4" s="66" customFormat="1" ht="20.25" customHeight="1" x14ac:dyDescent="0.2">
      <c r="A26" s="68" t="s">
        <v>75</v>
      </c>
      <c r="B26" s="69" t="s">
        <v>57</v>
      </c>
      <c r="C26" s="65">
        <v>16253.87</v>
      </c>
      <c r="D26" s="71"/>
    </row>
    <row r="27" spans="1:4" s="75" customFormat="1" ht="12" customHeight="1" x14ac:dyDescent="0.2">
      <c r="A27" s="72"/>
      <c r="B27" s="73"/>
      <c r="C27" s="74"/>
    </row>
    <row r="28" spans="1:4" ht="15.75" customHeight="1" x14ac:dyDescent="0.25">
      <c r="A28" s="76"/>
      <c r="B28" s="76"/>
      <c r="C28" s="76"/>
    </row>
    <row r="29" spans="1:4" x14ac:dyDescent="0.2">
      <c r="A29" s="51" t="s">
        <v>58</v>
      </c>
    </row>
    <row r="31" spans="1:4" ht="15.75" customHeight="1" x14ac:dyDescent="0.2"/>
    <row r="32" spans="1:4" ht="15.75" customHeight="1" x14ac:dyDescent="0.2"/>
    <row r="33" spans="2:2" ht="15.75" customHeight="1" x14ac:dyDescent="0.25">
      <c r="B33" s="54"/>
    </row>
    <row r="34" spans="2:2" ht="15.75" customHeight="1" x14ac:dyDescent="0.25">
      <c r="B34" s="54"/>
    </row>
    <row r="35" spans="2:2" ht="15.75" customHeight="1" x14ac:dyDescent="0.25">
      <c r="B35" s="54"/>
    </row>
    <row r="36" spans="2:2" ht="15.75" customHeight="1" x14ac:dyDescent="0.25">
      <c r="B36" s="54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0" zoomScaleNormal="60" zoomScaleSheetLayoutView="80" workbookViewId="0">
      <pane xSplit="2" ySplit="10" topLeftCell="C16" activePane="bottomRight" state="frozen"/>
      <selection activeCell="B13" sqref="B13"/>
      <selection pane="topRight" activeCell="B13" sqref="B13"/>
      <selection pane="bottomLeft" activeCell="B13" sqref="B13"/>
      <selection pane="bottomRight" activeCell="D22" sqref="D22"/>
    </sheetView>
  </sheetViews>
  <sheetFormatPr defaultRowHeight="33.950000000000003" customHeight="1" x14ac:dyDescent="0.25"/>
  <cols>
    <col min="1" max="1" width="7.5703125" style="31" customWidth="1"/>
    <col min="2" max="2" width="84.5703125" style="31" customWidth="1"/>
    <col min="3" max="3" width="13.5703125" style="32" customWidth="1"/>
    <col min="4" max="4" width="23" style="31" customWidth="1"/>
    <col min="5" max="5" width="5.28515625" style="31" customWidth="1"/>
    <col min="6" max="6" width="16" style="31" customWidth="1"/>
    <col min="7" max="16384" width="9.140625" style="31"/>
  </cols>
  <sheetData>
    <row r="1" spans="1:4" ht="5.25" customHeight="1" x14ac:dyDescent="0.25">
      <c r="D1" s="33"/>
    </row>
    <row r="2" spans="1:4" ht="27.75" customHeight="1" x14ac:dyDescent="0.25">
      <c r="A2" s="84" t="s">
        <v>0</v>
      </c>
      <c r="B2" s="84"/>
      <c r="C2" s="84"/>
      <c r="D2" s="84"/>
    </row>
    <row r="3" spans="1:4" ht="27.75" customHeight="1" x14ac:dyDescent="0.25">
      <c r="A3" s="85" t="s">
        <v>59</v>
      </c>
      <c r="B3" s="85"/>
      <c r="C3" s="85"/>
      <c r="D3" s="85"/>
    </row>
    <row r="4" spans="1:4" ht="27.75" customHeight="1" x14ac:dyDescent="0.25">
      <c r="A4" s="85" t="s">
        <v>79</v>
      </c>
      <c r="B4" s="85"/>
      <c r="C4" s="85"/>
      <c r="D4" s="85"/>
    </row>
    <row r="5" spans="1:4" ht="6.75" customHeight="1" x14ac:dyDescent="0.25">
      <c r="A5" s="34"/>
      <c r="B5" s="34"/>
      <c r="C5" s="34"/>
      <c r="D5" s="34"/>
    </row>
    <row r="6" spans="1:4" s="37" customFormat="1" ht="27" customHeight="1" x14ac:dyDescent="0.3">
      <c r="A6" s="35" t="s">
        <v>83</v>
      </c>
      <c r="B6" s="36"/>
      <c r="C6" s="36"/>
      <c r="D6" s="36"/>
    </row>
    <row r="7" spans="1:4" ht="6.75" customHeight="1" x14ac:dyDescent="0.25">
      <c r="A7" s="38"/>
      <c r="B7" s="38"/>
      <c r="C7" s="38"/>
      <c r="D7" s="38"/>
    </row>
    <row r="8" spans="1:4" ht="66" customHeight="1" x14ac:dyDescent="0.25">
      <c r="A8" s="39" t="s">
        <v>2</v>
      </c>
      <c r="B8" s="39" t="s">
        <v>3</v>
      </c>
      <c r="C8" s="39" t="s">
        <v>4</v>
      </c>
      <c r="D8" s="82" t="s">
        <v>80</v>
      </c>
    </row>
    <row r="9" spans="1:4" ht="21" customHeight="1" x14ac:dyDescent="0.25">
      <c r="A9" s="40">
        <v>1</v>
      </c>
      <c r="B9" s="40">
        <v>2</v>
      </c>
      <c r="C9" s="40">
        <v>3</v>
      </c>
      <c r="D9" s="40">
        <v>4</v>
      </c>
    </row>
    <row r="10" spans="1:4" ht="35.25" customHeight="1" x14ac:dyDescent="0.25">
      <c r="A10" s="86" t="s">
        <v>5</v>
      </c>
      <c r="B10" s="86"/>
      <c r="C10" s="86"/>
      <c r="D10" s="86"/>
    </row>
    <row r="11" spans="1:4" ht="31.5" customHeight="1" x14ac:dyDescent="0.25">
      <c r="A11" s="3" t="s">
        <v>6</v>
      </c>
      <c r="B11" s="5" t="s">
        <v>60</v>
      </c>
      <c r="C11" s="41" t="s">
        <v>8</v>
      </c>
      <c r="D11" s="2">
        <f>505.441</f>
        <v>505.44099999999997</v>
      </c>
    </row>
    <row r="12" spans="1:4" ht="30.95" customHeight="1" x14ac:dyDescent="0.25">
      <c r="A12" s="1">
        <f>A11+1</f>
        <v>2</v>
      </c>
      <c r="B12" s="5" t="s">
        <v>61</v>
      </c>
      <c r="C12" s="41" t="s">
        <v>8</v>
      </c>
      <c r="D12" s="77">
        <v>505.36900000000003</v>
      </c>
    </row>
    <row r="13" spans="1:4" ht="30.95" customHeight="1" x14ac:dyDescent="0.25">
      <c r="A13" s="1">
        <f t="shared" ref="A13" si="0">A12+1</f>
        <v>3</v>
      </c>
      <c r="B13" s="5" t="s">
        <v>76</v>
      </c>
      <c r="C13" s="41" t="s">
        <v>8</v>
      </c>
      <c r="D13" s="77">
        <v>0</v>
      </c>
    </row>
    <row r="14" spans="1:4" ht="30.95" customHeight="1" x14ac:dyDescent="0.25">
      <c r="A14" s="1">
        <v>4</v>
      </c>
      <c r="B14" s="5" t="s">
        <v>62</v>
      </c>
      <c r="C14" s="41" t="s">
        <v>8</v>
      </c>
      <c r="D14" s="77">
        <v>505.44099999999997</v>
      </c>
    </row>
    <row r="15" spans="1:4" ht="31.5" customHeight="1" x14ac:dyDescent="0.25">
      <c r="A15" s="1">
        <f t="shared" ref="A15:A18" si="1">A14+1</f>
        <v>5</v>
      </c>
      <c r="B15" s="5" t="s">
        <v>63</v>
      </c>
      <c r="C15" s="41" t="s">
        <v>21</v>
      </c>
      <c r="D15" s="77">
        <v>15.6</v>
      </c>
    </row>
    <row r="16" spans="1:4" ht="31.5" customHeight="1" x14ac:dyDescent="0.25">
      <c r="A16" s="1">
        <f t="shared" si="1"/>
        <v>6</v>
      </c>
      <c r="B16" s="5" t="s">
        <v>64</v>
      </c>
      <c r="C16" s="41" t="s">
        <v>23</v>
      </c>
      <c r="D16" s="79">
        <v>1</v>
      </c>
    </row>
    <row r="17" spans="1:6" ht="31.5" customHeight="1" x14ac:dyDescent="0.25">
      <c r="A17" s="1">
        <f t="shared" si="1"/>
        <v>7</v>
      </c>
      <c r="B17" s="5" t="s">
        <v>65</v>
      </c>
      <c r="C17" s="41" t="s">
        <v>23</v>
      </c>
      <c r="D17" s="79">
        <v>3</v>
      </c>
    </row>
    <row r="18" spans="1:6" ht="31.5" customHeight="1" x14ac:dyDescent="0.25">
      <c r="A18" s="1">
        <f t="shared" si="1"/>
        <v>8</v>
      </c>
      <c r="B18" s="5" t="s">
        <v>25</v>
      </c>
      <c r="C18" s="41" t="s">
        <v>26</v>
      </c>
      <c r="D18" s="4">
        <v>9.8000000000000007</v>
      </c>
    </row>
    <row r="19" spans="1:6" ht="35.25" customHeight="1" x14ac:dyDescent="0.25">
      <c r="A19" s="87" t="s">
        <v>27</v>
      </c>
      <c r="B19" s="88"/>
      <c r="C19" s="88"/>
      <c r="D19" s="89"/>
    </row>
    <row r="20" spans="1:6" ht="32.25" customHeight="1" x14ac:dyDescent="0.25">
      <c r="A20" s="1">
        <f>A18+1</f>
        <v>9</v>
      </c>
      <c r="B20" s="46" t="s">
        <v>66</v>
      </c>
      <c r="C20" s="47" t="s">
        <v>29</v>
      </c>
      <c r="D20" s="48">
        <v>4578.6388050847463</v>
      </c>
      <c r="F20" s="44"/>
    </row>
    <row r="21" spans="1:6" ht="33" customHeight="1" x14ac:dyDescent="0.25">
      <c r="A21" s="1">
        <f>A20+1</f>
        <v>10</v>
      </c>
      <c r="B21" s="5" t="s">
        <v>67</v>
      </c>
      <c r="C21" s="47" t="s">
        <v>29</v>
      </c>
      <c r="D21" s="48">
        <v>5454.43372</v>
      </c>
      <c r="F21" s="44"/>
    </row>
    <row r="22" spans="1:6" ht="36.75" customHeight="1" x14ac:dyDescent="0.25">
      <c r="A22" s="1">
        <f>A21+1</f>
        <v>11</v>
      </c>
      <c r="B22" s="5" t="s">
        <v>68</v>
      </c>
      <c r="C22" s="47" t="s">
        <v>29</v>
      </c>
      <c r="D22" s="48">
        <f>D20-D21</f>
        <v>-875.79491491525368</v>
      </c>
      <c r="F22" s="44"/>
    </row>
  </sheetData>
  <mergeCells count="5">
    <mergeCell ref="A2:D2"/>
    <mergeCell ref="A3:D3"/>
    <mergeCell ref="A4:D4"/>
    <mergeCell ref="A10:D10"/>
    <mergeCell ref="A19:D19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view="pageBreakPreview" zoomScale="80" zoomScaleNormal="90" zoomScaleSheetLayoutView="80" workbookViewId="0">
      <pane xSplit="2" ySplit="10" topLeftCell="C18" activePane="bottomRight" state="frozen"/>
      <selection activeCell="B13" sqref="B13"/>
      <selection pane="topRight" activeCell="B13" sqref="B13"/>
      <selection pane="bottomLeft" activeCell="B13" sqref="B13"/>
      <selection pane="bottomRight" activeCell="C27" sqref="C27"/>
    </sheetView>
  </sheetViews>
  <sheetFormatPr defaultRowHeight="12.75" x14ac:dyDescent="0.2"/>
  <cols>
    <col min="1" max="1" width="8.28515625" style="6" customWidth="1"/>
    <col min="2" max="2" width="60.28515625" style="6" customWidth="1"/>
    <col min="3" max="3" width="18.42578125" style="6" customWidth="1"/>
    <col min="4" max="4" width="12.5703125" style="6" customWidth="1"/>
    <col min="5" max="16384" width="9.140625" style="6"/>
  </cols>
  <sheetData>
    <row r="1" spans="1:3" ht="6" customHeight="1" x14ac:dyDescent="0.2">
      <c r="C1" s="7"/>
    </row>
    <row r="2" spans="1:3" ht="62.25" customHeight="1" x14ac:dyDescent="0.3">
      <c r="A2" s="95" t="s">
        <v>82</v>
      </c>
      <c r="B2" s="95"/>
      <c r="C2" s="95"/>
    </row>
    <row r="3" spans="1:3" ht="9.75" customHeight="1" x14ac:dyDescent="0.3">
      <c r="A3" s="8"/>
      <c r="B3" s="8"/>
      <c r="C3" s="8"/>
    </row>
    <row r="4" spans="1:3" ht="20.25" customHeight="1" x14ac:dyDescent="0.25">
      <c r="A4" s="9"/>
      <c r="B4" s="9"/>
    </row>
    <row r="5" spans="1:3" s="49" customFormat="1" ht="20.25" customHeight="1" x14ac:dyDescent="0.3">
      <c r="A5" s="35" t="s">
        <v>83</v>
      </c>
      <c r="C5" s="50" t="s">
        <v>32</v>
      </c>
    </row>
    <row r="6" spans="1:3" ht="9.75" customHeight="1" x14ac:dyDescent="0.25">
      <c r="A6" s="9"/>
      <c r="B6" s="9"/>
      <c r="C6" s="10"/>
    </row>
    <row r="7" spans="1:3" ht="18" customHeight="1" x14ac:dyDescent="0.2">
      <c r="A7" s="96" t="s">
        <v>33</v>
      </c>
      <c r="B7" s="96" t="s">
        <v>3</v>
      </c>
      <c r="C7" s="99" t="s">
        <v>34</v>
      </c>
    </row>
    <row r="8" spans="1:3" ht="18" customHeight="1" x14ac:dyDescent="0.2">
      <c r="A8" s="97"/>
      <c r="B8" s="97"/>
      <c r="C8" s="99"/>
    </row>
    <row r="9" spans="1:3" ht="18" customHeight="1" x14ac:dyDescent="0.2">
      <c r="A9" s="98"/>
      <c r="B9" s="98"/>
      <c r="C9" s="99"/>
    </row>
    <row r="10" spans="1:3" ht="17.25" customHeight="1" x14ac:dyDescent="0.2">
      <c r="A10" s="11">
        <v>1</v>
      </c>
      <c r="B10" s="11">
        <v>2</v>
      </c>
      <c r="C10" s="11">
        <v>3</v>
      </c>
    </row>
    <row r="11" spans="1:3" s="51" customFormat="1" ht="31.5" customHeight="1" x14ac:dyDescent="0.2">
      <c r="A11" s="58">
        <v>1</v>
      </c>
      <c r="B11" s="42" t="s">
        <v>77</v>
      </c>
      <c r="C11" s="81">
        <v>0</v>
      </c>
    </row>
    <row r="12" spans="1:3" ht="18.75" customHeight="1" x14ac:dyDescent="0.2">
      <c r="A12" s="12" t="s">
        <v>38</v>
      </c>
      <c r="B12" s="13" t="s">
        <v>35</v>
      </c>
      <c r="C12" s="14">
        <v>1042.6400000000001</v>
      </c>
    </row>
    <row r="13" spans="1:3" ht="18" customHeight="1" x14ac:dyDescent="0.2">
      <c r="A13" s="12" t="s">
        <v>73</v>
      </c>
      <c r="B13" s="15" t="s">
        <v>36</v>
      </c>
      <c r="C13" s="14">
        <v>283.92</v>
      </c>
    </row>
    <row r="14" spans="1:3" ht="18" customHeight="1" x14ac:dyDescent="0.2">
      <c r="A14" s="12" t="s">
        <v>74</v>
      </c>
      <c r="B14" s="15" t="s">
        <v>37</v>
      </c>
      <c r="C14" s="16">
        <f>IF(C13=0,,C12/C13)</f>
        <v>3.6723020569174416</v>
      </c>
    </row>
    <row r="15" spans="1:3" ht="18" customHeight="1" x14ac:dyDescent="0.2">
      <c r="A15" s="12" t="s">
        <v>40</v>
      </c>
      <c r="B15" s="13" t="s">
        <v>39</v>
      </c>
      <c r="C15" s="14">
        <v>12.79</v>
      </c>
    </row>
    <row r="16" spans="1:3" s="20" customFormat="1" ht="31.5" x14ac:dyDescent="0.2">
      <c r="A16" s="17" t="s">
        <v>44</v>
      </c>
      <c r="B16" s="18" t="s">
        <v>41</v>
      </c>
      <c r="C16" s="19">
        <f>SUM(C17:C18)</f>
        <v>2978.5299999999997</v>
      </c>
    </row>
    <row r="17" spans="1:5" ht="18" customHeight="1" x14ac:dyDescent="0.2">
      <c r="A17" s="12" t="s">
        <v>46</v>
      </c>
      <c r="B17" s="21" t="s">
        <v>42</v>
      </c>
      <c r="C17" s="14">
        <v>2342.54</v>
      </c>
    </row>
    <row r="18" spans="1:5" ht="18" customHeight="1" x14ac:dyDescent="0.2">
      <c r="A18" s="12" t="s">
        <v>48</v>
      </c>
      <c r="B18" s="21" t="s">
        <v>43</v>
      </c>
      <c r="C18" s="14">
        <v>635.99</v>
      </c>
    </row>
    <row r="19" spans="1:5" s="20" customFormat="1" ht="18" customHeight="1" x14ac:dyDescent="0.2">
      <c r="A19" s="22" t="s">
        <v>50</v>
      </c>
      <c r="B19" s="23" t="s">
        <v>45</v>
      </c>
      <c r="C19" s="19">
        <f>SUM(C20:C21)</f>
        <v>19.7</v>
      </c>
    </row>
    <row r="20" spans="1:5" ht="18" customHeight="1" x14ac:dyDescent="0.2">
      <c r="A20" s="12" t="s">
        <v>14</v>
      </c>
      <c r="B20" s="21" t="s">
        <v>47</v>
      </c>
      <c r="C20" s="14">
        <v>0</v>
      </c>
    </row>
    <row r="21" spans="1:5" ht="18" customHeight="1" x14ac:dyDescent="0.2">
      <c r="A21" s="12" t="s">
        <v>16</v>
      </c>
      <c r="B21" s="21" t="s">
        <v>49</v>
      </c>
      <c r="C21" s="14">
        <v>19.7</v>
      </c>
    </row>
    <row r="22" spans="1:5" ht="18" customHeight="1" x14ac:dyDescent="0.2">
      <c r="A22" s="12" t="s">
        <v>52</v>
      </c>
      <c r="B22" s="24" t="s">
        <v>51</v>
      </c>
      <c r="C22" s="14">
        <v>1.92</v>
      </c>
    </row>
    <row r="23" spans="1:5" ht="31.5" hidden="1" x14ac:dyDescent="0.2">
      <c r="A23" s="12" t="s">
        <v>52</v>
      </c>
      <c r="B23" s="24" t="s">
        <v>53</v>
      </c>
      <c r="C23" s="14">
        <v>0</v>
      </c>
    </row>
    <row r="24" spans="1:5" ht="63" x14ac:dyDescent="0.2">
      <c r="A24" s="12"/>
      <c r="B24" s="70" t="s">
        <v>78</v>
      </c>
      <c r="C24" s="14">
        <v>0</v>
      </c>
    </row>
    <row r="25" spans="1:5" s="51" customFormat="1" ht="15.75" x14ac:dyDescent="0.2">
      <c r="A25" s="59" t="s">
        <v>54</v>
      </c>
      <c r="B25" s="70" t="s">
        <v>85</v>
      </c>
      <c r="C25" s="60">
        <v>-262.60000000000002</v>
      </c>
    </row>
    <row r="26" spans="1:5" ht="31.5" x14ac:dyDescent="0.2">
      <c r="A26" s="12" t="s">
        <v>56</v>
      </c>
      <c r="B26" s="24" t="s">
        <v>55</v>
      </c>
      <c r="C26" s="60">
        <f>C25+C27-C12-C15-C16-C19-C22</f>
        <v>1136.2499999999998</v>
      </c>
      <c r="E26" s="83"/>
    </row>
    <row r="27" spans="1:5" s="20" customFormat="1" ht="20.25" customHeight="1" x14ac:dyDescent="0.2">
      <c r="A27" s="22" t="s">
        <v>75</v>
      </c>
      <c r="B27" s="23" t="s">
        <v>57</v>
      </c>
      <c r="C27" s="19">
        <v>5454.43</v>
      </c>
      <c r="D27" s="25"/>
    </row>
    <row r="28" spans="1:5" s="29" customFormat="1" ht="12" customHeight="1" x14ac:dyDescent="0.2">
      <c r="A28" s="26"/>
      <c r="B28" s="27"/>
      <c r="C28" s="28"/>
    </row>
    <row r="29" spans="1:5" ht="15.75" customHeight="1" x14ac:dyDescent="0.25">
      <c r="A29" s="30"/>
      <c r="B29" s="30"/>
      <c r="C29" s="30"/>
    </row>
    <row r="30" spans="1:5" x14ac:dyDescent="0.2">
      <c r="A30" s="6" t="s">
        <v>58</v>
      </c>
    </row>
    <row r="32" spans="1:5" ht="15.75" customHeight="1" x14ac:dyDescent="0.2"/>
    <row r="33" spans="2:2" ht="15.75" customHeight="1" x14ac:dyDescent="0.2"/>
    <row r="34" spans="2:2" ht="15.75" customHeight="1" x14ac:dyDescent="0.25">
      <c r="B34" s="9"/>
    </row>
    <row r="35" spans="2:2" ht="15.75" customHeight="1" x14ac:dyDescent="0.25">
      <c r="B35" s="9"/>
    </row>
    <row r="36" spans="2:2" ht="15.75" customHeight="1" x14ac:dyDescent="0.25">
      <c r="B36" s="9"/>
    </row>
    <row r="37" spans="2:2" ht="15.75" customHeight="1" x14ac:dyDescent="0.25">
      <c r="B37" s="9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факт2012 ВС</vt:lpstr>
      <vt:lpstr>расходы факт2012 ВС</vt:lpstr>
      <vt:lpstr>показатели факт2012 ВО</vt:lpstr>
      <vt:lpstr>расходы факт2012 ВО</vt:lpstr>
      <vt:lpstr>'показатели факт2012 ВО'!Область_печати</vt:lpstr>
      <vt:lpstr>'показатели факт2012 ВС'!Область_печати</vt:lpstr>
      <vt:lpstr>'расходы факт2012 ВО'!Область_печати</vt:lpstr>
      <vt:lpstr>'расходы факт2012 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Пользователь Windows</cp:lastModifiedBy>
  <dcterms:created xsi:type="dcterms:W3CDTF">2010-11-10T04:32:33Z</dcterms:created>
  <dcterms:modified xsi:type="dcterms:W3CDTF">2013-04-27T03:13:49Z</dcterms:modified>
</cp:coreProperties>
</file>